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waelchli/Library/Mobile Documents/com~apple~CloudDocs/VLP/Foundations/Cash Flows/"/>
    </mc:Choice>
  </mc:AlternateContent>
  <xr:revisionPtr revIDLastSave="0" documentId="8_{C4A57834-F77A-A14C-BD30-8A5AEE0CD134}" xr6:coauthVersionLast="36" xr6:coauthVersionMax="36" xr10:uidLastSave="{00000000-0000-0000-0000-000000000000}"/>
  <bookViews>
    <workbookView xWindow="17380" yWindow="6720" windowWidth="29300" windowHeight="18420" xr2:uid="{D3FED199-F9C2-4C4B-992A-A2BBFE02E6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7" i="1" s="1"/>
  <c r="C32" i="1"/>
  <c r="C36" i="1" s="1"/>
  <c r="H23" i="1"/>
  <c r="G23" i="1"/>
  <c r="F23" i="1"/>
  <c r="E23" i="1"/>
  <c r="D23" i="1"/>
  <c r="E22" i="1"/>
  <c r="F22" i="1"/>
  <c r="G22" i="1"/>
  <c r="H22" i="1"/>
  <c r="D22" i="1"/>
  <c r="D12" i="1"/>
  <c r="D33" i="1" s="1"/>
  <c r="D37" i="1" s="1"/>
  <c r="C12" i="1"/>
  <c r="E32" i="1" s="1"/>
  <c r="E36" i="1" s="1"/>
  <c r="D7" i="1"/>
  <c r="C23" i="1" s="1"/>
  <c r="C26" i="1" s="1"/>
  <c r="D44" i="1" s="1"/>
  <c r="C7" i="1"/>
  <c r="C22" i="1" s="1"/>
  <c r="C25" i="1" s="1"/>
  <c r="C44" i="1" s="1"/>
  <c r="E33" i="1" l="1"/>
  <c r="E37" i="1" s="1"/>
  <c r="F33" i="1"/>
  <c r="F37" i="1" s="1"/>
  <c r="C40" i="1" s="1"/>
  <c r="D45" i="1" s="1"/>
  <c r="D46" i="1" s="1"/>
  <c r="D32" i="1"/>
  <c r="D36" i="1" s="1"/>
  <c r="C39" i="1" s="1"/>
  <c r="C45" i="1" s="1"/>
  <c r="C46" i="1" s="1"/>
  <c r="G33" i="1"/>
  <c r="G37" i="1" s="1"/>
  <c r="H32" i="1"/>
  <c r="H36" i="1" s="1"/>
  <c r="H33" i="1"/>
  <c r="H37" i="1" s="1"/>
  <c r="G32" i="1"/>
  <c r="G36" i="1" s="1"/>
  <c r="F32" i="1"/>
  <c r="F36" i="1" s="1"/>
</calcChain>
</file>

<file path=xl/sharedStrings.xml><?xml version="1.0" encoding="utf-8"?>
<sst xmlns="http://schemas.openxmlformats.org/spreadsheetml/2006/main" count="47" uniqueCount="34">
  <si>
    <t>Number of cars</t>
  </si>
  <si>
    <t>Petrol</t>
  </si>
  <si>
    <t>Electric</t>
  </si>
  <si>
    <t>Price per car</t>
  </si>
  <si>
    <t>Total investment</t>
  </si>
  <si>
    <t>Cost of capital</t>
  </si>
  <si>
    <t>Carbon emission per car and year (tons)</t>
  </si>
  <si>
    <t>Total emissions per year (tons)</t>
  </si>
  <si>
    <t>Reference price for carbon emissions ($/ton)</t>
  </si>
  <si>
    <t>Today</t>
  </si>
  <si>
    <t>Year 1</t>
  </si>
  <si>
    <t>Year 2</t>
  </si>
  <si>
    <t>Year 3</t>
  </si>
  <si>
    <t>Year 4</t>
  </si>
  <si>
    <t>Year 5</t>
  </si>
  <si>
    <t>Annual Net Cash Flow</t>
  </si>
  <si>
    <t>NCF Petrol car</t>
  </si>
  <si>
    <t>NCF Electric car</t>
  </si>
  <si>
    <t>Base case valuation petrol car</t>
  </si>
  <si>
    <t>Base case valuation electric car</t>
  </si>
  <si>
    <t>Available information</t>
  </si>
  <si>
    <t>Base Case Valuation</t>
  </si>
  <si>
    <t>Base Case Valuations</t>
  </si>
  <si>
    <t>Adjusted Present Value</t>
  </si>
  <si>
    <t>Carbon emission petrol car fleet (tons)</t>
  </si>
  <si>
    <t>Carbon emission electric car fleet (tons)</t>
  </si>
  <si>
    <t>Social costs of carbon emissions ($)</t>
  </si>
  <si>
    <t>Petrol car fleet</t>
  </si>
  <si>
    <t>Electric car fleet</t>
  </si>
  <si>
    <t>PV of social costs petrol cars</t>
  </si>
  <si>
    <t>PV of social costs electric cars</t>
  </si>
  <si>
    <t>Petrol Fleet</t>
  </si>
  <si>
    <t>Electric Fleet</t>
  </si>
  <si>
    <t>+ PV Social costs of carbon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</si>
</sst>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0" xfId="0" applyFon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1" xfId="0" applyFon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3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9610-1893-7B4F-93C4-C38974AE6A79}">
  <dimension ref="B2:H46"/>
  <sheetViews>
    <sheetView tabSelected="1" zoomScale="110" zoomScaleNormal="110" workbookViewId="0">
      <selection activeCell="I42" sqref="I42"/>
    </sheetView>
  </sheetViews>
  <sheetFormatPr baseColWidth="10" defaultRowHeight="16" x14ac:dyDescent="0.2"/>
  <cols>
    <col min="2" max="2" width="39.6640625" customWidth="1"/>
    <col min="3" max="8" width="11.5" customWidth="1"/>
  </cols>
  <sheetData>
    <row r="2" spans="2:8" x14ac:dyDescent="0.2">
      <c r="B2" s="10" t="s">
        <v>20</v>
      </c>
      <c r="C2" s="10"/>
      <c r="D2" s="10"/>
      <c r="E2" s="10"/>
      <c r="F2" s="10"/>
      <c r="G2" s="10"/>
      <c r="H2" s="10"/>
    </row>
    <row r="4" spans="2:8" x14ac:dyDescent="0.2">
      <c r="B4" s="2"/>
      <c r="C4" s="3" t="s">
        <v>1</v>
      </c>
      <c r="D4" s="3" t="s">
        <v>2</v>
      </c>
    </row>
    <row r="5" spans="2:8" x14ac:dyDescent="0.2">
      <c r="B5" s="2" t="s">
        <v>0</v>
      </c>
      <c r="C5" s="4">
        <v>25</v>
      </c>
      <c r="D5" s="4">
        <v>25</v>
      </c>
    </row>
    <row r="6" spans="2:8" x14ac:dyDescent="0.2">
      <c r="B6" s="2" t="s">
        <v>3</v>
      </c>
      <c r="C6" s="6">
        <v>40000</v>
      </c>
      <c r="D6" s="6">
        <v>60000</v>
      </c>
    </row>
    <row r="7" spans="2:8" x14ac:dyDescent="0.2">
      <c r="B7" s="2" t="s">
        <v>4</v>
      </c>
      <c r="C7" s="6">
        <f>C5*C6</f>
        <v>1000000</v>
      </c>
      <c r="D7" s="6">
        <f>D5*D6</f>
        <v>1500000</v>
      </c>
    </row>
    <row r="8" spans="2:8" x14ac:dyDescent="0.2">
      <c r="C8" s="7"/>
      <c r="D8" s="7"/>
    </row>
    <row r="9" spans="2:8" x14ac:dyDescent="0.2">
      <c r="B9" s="2" t="s">
        <v>15</v>
      </c>
      <c r="C9" s="6">
        <v>350000</v>
      </c>
      <c r="D9" s="6">
        <v>400000</v>
      </c>
    </row>
    <row r="10" spans="2:8" x14ac:dyDescent="0.2">
      <c r="C10" s="7"/>
      <c r="D10" s="7"/>
    </row>
    <row r="11" spans="2:8" x14ac:dyDescent="0.2">
      <c r="B11" s="2" t="s">
        <v>6</v>
      </c>
      <c r="C11" s="6">
        <v>40</v>
      </c>
      <c r="D11" s="6">
        <v>0</v>
      </c>
    </row>
    <row r="12" spans="2:8" x14ac:dyDescent="0.2">
      <c r="B12" s="2" t="s">
        <v>7</v>
      </c>
      <c r="C12" s="6">
        <f>C11*C5</f>
        <v>1000</v>
      </c>
      <c r="D12" s="6">
        <f>D11*D5</f>
        <v>0</v>
      </c>
    </row>
    <row r="13" spans="2:8" x14ac:dyDescent="0.2">
      <c r="C13" s="1"/>
      <c r="D13" s="1"/>
    </row>
    <row r="14" spans="2:8" x14ac:dyDescent="0.2">
      <c r="D14" s="1"/>
    </row>
    <row r="15" spans="2:8" x14ac:dyDescent="0.2">
      <c r="B15" s="2" t="s">
        <v>5</v>
      </c>
      <c r="C15" s="5">
        <v>7.0000000000000007E-2</v>
      </c>
      <c r="D15" s="1"/>
    </row>
    <row r="16" spans="2:8" x14ac:dyDescent="0.2">
      <c r="B16" s="2" t="s">
        <v>8</v>
      </c>
      <c r="C16" s="4">
        <v>80</v>
      </c>
    </row>
    <row r="17" spans="2:8" x14ac:dyDescent="0.2">
      <c r="B17" s="11"/>
      <c r="C17" s="12"/>
    </row>
    <row r="19" spans="2:8" x14ac:dyDescent="0.2">
      <c r="B19" s="10" t="s">
        <v>22</v>
      </c>
      <c r="C19" s="10"/>
      <c r="D19" s="10"/>
      <c r="E19" s="10"/>
      <c r="F19" s="10"/>
      <c r="G19" s="10"/>
      <c r="H19" s="10"/>
    </row>
    <row r="21" spans="2:8" x14ac:dyDescent="0.2">
      <c r="B21" s="2"/>
      <c r="C21" s="3" t="s">
        <v>9</v>
      </c>
      <c r="D21" s="3" t="s">
        <v>10</v>
      </c>
      <c r="E21" s="3" t="s">
        <v>11</v>
      </c>
      <c r="F21" s="3" t="s">
        <v>12</v>
      </c>
      <c r="G21" s="3" t="s">
        <v>13</v>
      </c>
      <c r="H21" s="3" t="s">
        <v>14</v>
      </c>
    </row>
    <row r="22" spans="2:8" x14ac:dyDescent="0.2">
      <c r="B22" s="2" t="s">
        <v>16</v>
      </c>
      <c r="C22" s="6">
        <f>-C7</f>
        <v>-1000000</v>
      </c>
      <c r="D22" s="6">
        <f>$C$9</f>
        <v>350000</v>
      </c>
      <c r="E22" s="6">
        <f t="shared" ref="E22:H22" si="0">$C$9</f>
        <v>350000</v>
      </c>
      <c r="F22" s="6">
        <f t="shared" si="0"/>
        <v>350000</v>
      </c>
      <c r="G22" s="6">
        <f t="shared" si="0"/>
        <v>350000</v>
      </c>
      <c r="H22" s="6">
        <f t="shared" si="0"/>
        <v>350000</v>
      </c>
    </row>
    <row r="23" spans="2:8" x14ac:dyDescent="0.2">
      <c r="B23" s="2" t="s">
        <v>17</v>
      </c>
      <c r="C23" s="6">
        <f>-D7</f>
        <v>-1500000</v>
      </c>
      <c r="D23" s="6">
        <f>$D$9</f>
        <v>400000</v>
      </c>
      <c r="E23" s="6">
        <f t="shared" ref="E23:H23" si="1">$D$9</f>
        <v>400000</v>
      </c>
      <c r="F23" s="6">
        <f t="shared" si="1"/>
        <v>400000</v>
      </c>
      <c r="G23" s="6">
        <f t="shared" si="1"/>
        <v>400000</v>
      </c>
      <c r="H23" s="6">
        <f t="shared" si="1"/>
        <v>400000</v>
      </c>
    </row>
    <row r="24" spans="2:8" x14ac:dyDescent="0.2">
      <c r="C24" s="1"/>
      <c r="D24" s="1"/>
      <c r="E24" s="1"/>
      <c r="F24" s="1"/>
      <c r="G24" s="1"/>
      <c r="H24" s="1"/>
    </row>
    <row r="25" spans="2:8" x14ac:dyDescent="0.2">
      <c r="B25" s="9" t="s">
        <v>18</v>
      </c>
      <c r="C25" s="8">
        <f>C22+NPV(C15,D22:H22)</f>
        <v>435069.10258165747</v>
      </c>
      <c r="D25" s="1"/>
      <c r="E25" s="1"/>
      <c r="F25" s="1"/>
      <c r="G25" s="1"/>
      <c r="H25" s="1"/>
    </row>
    <row r="26" spans="2:8" x14ac:dyDescent="0.2">
      <c r="B26" s="9" t="s">
        <v>19</v>
      </c>
      <c r="C26" s="8">
        <f>C23+NPV(C15,D23:H23)</f>
        <v>140078.97437903727</v>
      </c>
      <c r="D26" s="1"/>
      <c r="E26" s="1"/>
      <c r="F26" s="1"/>
      <c r="G26" s="1"/>
      <c r="H26" s="1"/>
    </row>
    <row r="29" spans="2:8" x14ac:dyDescent="0.2">
      <c r="B29" s="10" t="s">
        <v>23</v>
      </c>
      <c r="C29" s="10"/>
      <c r="D29" s="10"/>
      <c r="E29" s="10"/>
      <c r="F29" s="10"/>
      <c r="G29" s="10"/>
      <c r="H29" s="10"/>
    </row>
    <row r="31" spans="2:8" x14ac:dyDescent="0.2">
      <c r="B31" s="2"/>
      <c r="C31" s="3" t="s">
        <v>9</v>
      </c>
      <c r="D31" s="3" t="s">
        <v>10</v>
      </c>
      <c r="E31" s="3" t="s">
        <v>11</v>
      </c>
      <c r="F31" s="3" t="s">
        <v>12</v>
      </c>
      <c r="G31" s="3" t="s">
        <v>13</v>
      </c>
      <c r="H31" s="3" t="s">
        <v>14</v>
      </c>
    </row>
    <row r="32" spans="2:8" x14ac:dyDescent="0.2">
      <c r="B32" s="2" t="s">
        <v>24</v>
      </c>
      <c r="C32" s="6">
        <f>-C17</f>
        <v>0</v>
      </c>
      <c r="D32" s="6">
        <f>$C$12</f>
        <v>1000</v>
      </c>
      <c r="E32" s="6">
        <f t="shared" ref="E32:H32" si="2">$C$12</f>
        <v>1000</v>
      </c>
      <c r="F32" s="6">
        <f t="shared" si="2"/>
        <v>1000</v>
      </c>
      <c r="G32" s="6">
        <f t="shared" si="2"/>
        <v>1000</v>
      </c>
      <c r="H32" s="6">
        <f t="shared" si="2"/>
        <v>1000</v>
      </c>
    </row>
    <row r="33" spans="2:8" x14ac:dyDescent="0.2">
      <c r="B33" s="2" t="s">
        <v>25</v>
      </c>
      <c r="C33" s="6">
        <f>-D17</f>
        <v>0</v>
      </c>
      <c r="D33" s="6">
        <f>$D$12</f>
        <v>0</v>
      </c>
      <c r="E33" s="6">
        <f t="shared" ref="E33:H33" si="3">$D$12</f>
        <v>0</v>
      </c>
      <c r="F33" s="6">
        <f t="shared" si="3"/>
        <v>0</v>
      </c>
      <c r="G33" s="6">
        <f t="shared" si="3"/>
        <v>0</v>
      </c>
      <c r="H33" s="6">
        <f t="shared" si="3"/>
        <v>0</v>
      </c>
    </row>
    <row r="35" spans="2:8" x14ac:dyDescent="0.2">
      <c r="B35" s="13" t="s">
        <v>26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13</v>
      </c>
      <c r="H35" s="3" t="s">
        <v>14</v>
      </c>
    </row>
    <row r="36" spans="2:8" x14ac:dyDescent="0.2">
      <c r="B36" s="2" t="s">
        <v>27</v>
      </c>
      <c r="C36" s="6">
        <f>C32*(-$C$16)</f>
        <v>0</v>
      </c>
      <c r="D36" s="6">
        <f t="shared" ref="D36:H37" si="4">D32*(-$C$16)</f>
        <v>-80000</v>
      </c>
      <c r="E36" s="6">
        <f t="shared" si="4"/>
        <v>-80000</v>
      </c>
      <c r="F36" s="6">
        <f t="shared" si="4"/>
        <v>-80000</v>
      </c>
      <c r="G36" s="6">
        <f t="shared" si="4"/>
        <v>-80000</v>
      </c>
      <c r="H36" s="6">
        <f t="shared" si="4"/>
        <v>-80000</v>
      </c>
    </row>
    <row r="37" spans="2:8" x14ac:dyDescent="0.2">
      <c r="B37" s="2" t="s">
        <v>28</v>
      </c>
      <c r="C37" s="6">
        <f>C33*(-$C$16)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 t="shared" si="4"/>
        <v>0</v>
      </c>
      <c r="H37" s="6">
        <f t="shared" si="4"/>
        <v>0</v>
      </c>
    </row>
    <row r="39" spans="2:8" x14ac:dyDescent="0.2">
      <c r="B39" s="9" t="s">
        <v>29</v>
      </c>
      <c r="C39" s="8">
        <f>C36+NPV(C15,D36:H36)</f>
        <v>-328015.79487580748</v>
      </c>
    </row>
    <row r="40" spans="2:8" x14ac:dyDescent="0.2">
      <c r="B40" s="9" t="s">
        <v>30</v>
      </c>
      <c r="C40" s="8">
        <f>C37+NPV(C15,D37:H37)</f>
        <v>0</v>
      </c>
    </row>
    <row r="43" spans="2:8" x14ac:dyDescent="0.2">
      <c r="B43" s="14"/>
      <c r="C43" s="15" t="s">
        <v>31</v>
      </c>
      <c r="D43" s="15" t="s">
        <v>32</v>
      </c>
    </row>
    <row r="44" spans="2:8" x14ac:dyDescent="0.2">
      <c r="B44" s="16" t="s">
        <v>21</v>
      </c>
      <c r="C44" s="17">
        <f>C25</f>
        <v>435069.10258165747</v>
      </c>
      <c r="D44" s="17">
        <f>C26</f>
        <v>140078.97437903727</v>
      </c>
    </row>
    <row r="45" spans="2:8" x14ac:dyDescent="0.2">
      <c r="B45" s="18" t="s">
        <v>33</v>
      </c>
      <c r="C45" s="17">
        <f>C39</f>
        <v>-328015.79487580748</v>
      </c>
      <c r="D45" s="17">
        <f>+C40</f>
        <v>0</v>
      </c>
    </row>
    <row r="46" spans="2:8" x14ac:dyDescent="0.2">
      <c r="B46" s="16" t="s">
        <v>23</v>
      </c>
      <c r="C46" s="17">
        <f>C44+C45</f>
        <v>107053.30770584999</v>
      </c>
      <c r="D46" s="17">
        <f>D44+D45</f>
        <v>140078.97437903727</v>
      </c>
    </row>
  </sheetData>
  <mergeCells count="3">
    <mergeCell ref="B2:H2"/>
    <mergeCell ref="B19:H19"/>
    <mergeCell ref="B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2019-04-26T13:38:13Z</dcterms:created>
  <dcterms:modified xsi:type="dcterms:W3CDTF">2019-04-26T13:55:49Z</dcterms:modified>
</cp:coreProperties>
</file>