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rs/Library/Mobile Documents/com~apple~CloudDocs/VLP/Foundations/Time Value of Money/de/"/>
    </mc:Choice>
  </mc:AlternateContent>
  <xr:revisionPtr revIDLastSave="0" documentId="13_ncr:1_{70B92A8C-A28F-EC4A-BF63-C6F0726E7362}" xr6:coauthVersionLast="47" xr6:coauthVersionMax="47" xr10:uidLastSave="{00000000-0000-0000-0000-000000000000}"/>
  <bookViews>
    <workbookView xWindow="22380" yWindow="1540" windowWidth="27640" windowHeight="20500" xr2:uid="{576EAE85-9DC8-2F4A-BE79-454FC33FCA90}"/>
  </bookViews>
  <sheets>
    <sheet name="PV Annuität" sheetId="1" r:id="rId1"/>
    <sheet name="FV Annuität" sheetId="2" r:id="rId2"/>
    <sheet name="PV Wachsende Annuität" sheetId="3" r:id="rId3"/>
    <sheet name="FV Wachsende Annuität" sheetId="4" r:id="rId4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4" l="1"/>
  <c r="C11" i="4"/>
  <c r="C32" i="3"/>
  <c r="C20" i="3"/>
  <c r="C10" i="3"/>
  <c r="C20" i="2"/>
  <c r="C9" i="2"/>
  <c r="C59" i="1"/>
  <c r="C63" i="1"/>
  <c r="C50" i="1"/>
  <c r="C39" i="1"/>
  <c r="C28" i="1"/>
  <c r="C18" i="1"/>
  <c r="C9" i="1"/>
</calcChain>
</file>

<file path=xl/sharedStrings.xml><?xml version="1.0" encoding="utf-8"?>
<sst xmlns="http://schemas.openxmlformats.org/spreadsheetml/2006/main" count="78" uniqueCount="27">
  <si>
    <t>C</t>
  </si>
  <si>
    <t>R</t>
  </si>
  <si>
    <t xml:space="preserve">T </t>
  </si>
  <si>
    <t>T</t>
  </si>
  <si>
    <t>Type</t>
  </si>
  <si>
    <t>n</t>
  </si>
  <si>
    <t>PVIFA</t>
  </si>
  <si>
    <t>PV</t>
  </si>
  <si>
    <t>Annual pension</t>
  </si>
  <si>
    <t>g</t>
  </si>
  <si>
    <t>Beispiel 1</t>
  </si>
  <si>
    <t>Beispiel 2</t>
  </si>
  <si>
    <t>Beispiel 3</t>
  </si>
  <si>
    <t>Beispiel 4</t>
  </si>
  <si>
    <t>Beispiel 5</t>
  </si>
  <si>
    <t>Beispiel 6</t>
  </si>
  <si>
    <t>Beispiel 7</t>
  </si>
  <si>
    <t>Beispiel 8</t>
  </si>
  <si>
    <t>Beispiel 9</t>
  </si>
  <si>
    <t>Beispiel 10</t>
  </si>
  <si>
    <t>Beispiel 11</t>
  </si>
  <si>
    <t>Beispiel 12</t>
  </si>
  <si>
    <t>FV Wachsende Annuität</t>
  </si>
  <si>
    <t>PV Wachsende Annuität</t>
  </si>
  <si>
    <t>FV Annuität</t>
  </si>
  <si>
    <t>PV Annuität</t>
  </si>
  <si>
    <t>Type (Excel-Formel)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</si>
</sst>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9" fontId="0" fillId="0" borderId="1" xfId="0" applyNumberFormat="1" applyBorder="1"/>
    <xf numFmtId="0" fontId="1" fillId="2" borderId="1" xfId="0" applyFont="1" applyFill="1" applyBorder="1"/>
    <xf numFmtId="4" fontId="1" fillId="2" borderId="1" xfId="0" applyNumberFormat="1" applyFont="1" applyFill="1" applyBorder="1"/>
    <xf numFmtId="4" fontId="0" fillId="0" borderId="1" xfId="0" applyNumberFormat="1" applyBorder="1"/>
    <xf numFmtId="164" fontId="0" fillId="0" borderId="1" xfId="0" applyNumberFormat="1" applyBorder="1"/>
    <xf numFmtId="0" fontId="2" fillId="3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178C7-CF04-F349-B211-E5D1A6E62502}">
  <dimension ref="B3:C63"/>
  <sheetViews>
    <sheetView tabSelected="1" workbookViewId="0">
      <selection activeCell="D3" sqref="D3"/>
    </sheetView>
  </sheetViews>
  <sheetFormatPr baseColWidth="10" defaultRowHeight="16" x14ac:dyDescent="0.2"/>
  <cols>
    <col min="2" max="2" width="19.33203125" customWidth="1"/>
    <col min="3" max="3" width="17.1640625" customWidth="1"/>
  </cols>
  <sheetData>
    <row r="3" spans="2:3" x14ac:dyDescent="0.2">
      <c r="B3" s="7" t="s">
        <v>10</v>
      </c>
      <c r="C3" s="7"/>
    </row>
    <row r="5" spans="2:3" x14ac:dyDescent="0.2">
      <c r="B5" s="1" t="s">
        <v>0</v>
      </c>
      <c r="C5" s="5">
        <v>100</v>
      </c>
    </row>
    <row r="6" spans="2:3" x14ac:dyDescent="0.2">
      <c r="B6" s="1" t="s">
        <v>1</v>
      </c>
      <c r="C6" s="2">
        <v>0.1</v>
      </c>
    </row>
    <row r="7" spans="2:3" x14ac:dyDescent="0.2">
      <c r="B7" s="1" t="s">
        <v>2</v>
      </c>
      <c r="C7" s="1">
        <v>3</v>
      </c>
    </row>
    <row r="9" spans="2:3" x14ac:dyDescent="0.2">
      <c r="B9" s="3" t="s">
        <v>25</v>
      </c>
      <c r="C9" s="4">
        <f>PV(C6,C7,-C5)</f>
        <v>248.68519909842246</v>
      </c>
    </row>
    <row r="12" spans="2:3" x14ac:dyDescent="0.2">
      <c r="B12" s="7" t="s">
        <v>11</v>
      </c>
      <c r="C12" s="7"/>
    </row>
    <row r="14" spans="2:3" x14ac:dyDescent="0.2">
      <c r="B14" s="1" t="s">
        <v>0</v>
      </c>
      <c r="C14" s="5">
        <v>200000</v>
      </c>
    </row>
    <row r="15" spans="2:3" x14ac:dyDescent="0.2">
      <c r="B15" s="1" t="s">
        <v>1</v>
      </c>
      <c r="C15" s="2">
        <v>0.08</v>
      </c>
    </row>
    <row r="16" spans="2:3" x14ac:dyDescent="0.2">
      <c r="B16" s="1" t="s">
        <v>3</v>
      </c>
      <c r="C16" s="1">
        <v>15</v>
      </c>
    </row>
    <row r="18" spans="2:3" x14ac:dyDescent="0.2">
      <c r="B18" s="3" t="s">
        <v>25</v>
      </c>
      <c r="C18" s="4">
        <f>PV(C15,C16,-C14)</f>
        <v>1711895.7375852752</v>
      </c>
    </row>
    <row r="21" spans="2:3" x14ac:dyDescent="0.2">
      <c r="B21" s="7" t="s">
        <v>12</v>
      </c>
      <c r="C21" s="7"/>
    </row>
    <row r="23" spans="2:3" x14ac:dyDescent="0.2">
      <c r="B23" s="1" t="s">
        <v>0</v>
      </c>
      <c r="C23" s="5">
        <v>250</v>
      </c>
    </row>
    <row r="24" spans="2:3" x14ac:dyDescent="0.2">
      <c r="B24" s="1" t="s">
        <v>1</v>
      </c>
      <c r="C24" s="2">
        <v>0.06</v>
      </c>
    </row>
    <row r="25" spans="2:3" x14ac:dyDescent="0.2">
      <c r="B25" s="1" t="s">
        <v>3</v>
      </c>
      <c r="C25" s="1">
        <v>5</v>
      </c>
    </row>
    <row r="26" spans="2:3" x14ac:dyDescent="0.2">
      <c r="B26" s="1" t="s">
        <v>4</v>
      </c>
      <c r="C26" s="1">
        <v>1</v>
      </c>
    </row>
    <row r="28" spans="2:3" x14ac:dyDescent="0.2">
      <c r="B28" s="3" t="s">
        <v>25</v>
      </c>
      <c r="C28" s="4">
        <f>PV(C24,C25,-C23,,C26)</f>
        <v>1116.2764031749155</v>
      </c>
    </row>
    <row r="31" spans="2:3" x14ac:dyDescent="0.2">
      <c r="B31" s="7" t="s">
        <v>13</v>
      </c>
      <c r="C31" s="7"/>
    </row>
    <row r="33" spans="2:3" x14ac:dyDescent="0.2">
      <c r="B33" s="1" t="s">
        <v>0</v>
      </c>
      <c r="C33" s="5">
        <v>50000</v>
      </c>
    </row>
    <row r="34" spans="2:3" x14ac:dyDescent="0.2">
      <c r="B34" s="1" t="s">
        <v>1</v>
      </c>
      <c r="C34" s="2">
        <v>0.05</v>
      </c>
    </row>
    <row r="35" spans="2:3" x14ac:dyDescent="0.2">
      <c r="B35" s="1" t="s">
        <v>3</v>
      </c>
      <c r="C35" s="1">
        <v>20</v>
      </c>
    </row>
    <row r="37" spans="2:3" x14ac:dyDescent="0.2">
      <c r="B37" s="1" t="s">
        <v>5</v>
      </c>
      <c r="C37" s="5">
        <v>0.4</v>
      </c>
    </row>
    <row r="39" spans="2:3" x14ac:dyDescent="0.2">
      <c r="B39" s="3" t="s">
        <v>25</v>
      </c>
      <c r="C39" s="4">
        <f>PV(C34,C35,-C33)*(1+C34)^(1-C37)</f>
        <v>641621.13469801156</v>
      </c>
    </row>
    <row r="42" spans="2:3" x14ac:dyDescent="0.2">
      <c r="B42" s="7" t="s">
        <v>14</v>
      </c>
      <c r="C42" s="7"/>
    </row>
    <row r="44" spans="2:3" x14ac:dyDescent="0.2">
      <c r="B44" s="1" t="s">
        <v>0</v>
      </c>
      <c r="C44" s="5">
        <v>60000</v>
      </c>
    </row>
    <row r="45" spans="2:3" x14ac:dyDescent="0.2">
      <c r="B45" s="1" t="s">
        <v>1</v>
      </c>
      <c r="C45" s="2">
        <v>0.02</v>
      </c>
    </row>
    <row r="46" spans="2:3" x14ac:dyDescent="0.2">
      <c r="B46" s="1" t="s">
        <v>3</v>
      </c>
      <c r="C46" s="1">
        <v>25</v>
      </c>
    </row>
    <row r="48" spans="2:3" x14ac:dyDescent="0.2">
      <c r="B48" s="1" t="s">
        <v>5</v>
      </c>
      <c r="C48" s="5">
        <v>20</v>
      </c>
    </row>
    <row r="50" spans="2:3" x14ac:dyDescent="0.2">
      <c r="B50" s="3" t="s">
        <v>25</v>
      </c>
      <c r="C50" s="4">
        <f>PV(C45,C46,-C44)*(1+C45)^(1-C48)</f>
        <v>804090.06363026763</v>
      </c>
    </row>
    <row r="53" spans="2:3" x14ac:dyDescent="0.2">
      <c r="B53" s="7" t="s">
        <v>15</v>
      </c>
      <c r="C53" s="7"/>
    </row>
    <row r="55" spans="2:3" x14ac:dyDescent="0.2">
      <c r="B55" s="1" t="s">
        <v>7</v>
      </c>
      <c r="C55" s="5">
        <v>1000000</v>
      </c>
    </row>
    <row r="56" spans="2:3" x14ac:dyDescent="0.2">
      <c r="B56" s="1" t="s">
        <v>1</v>
      </c>
      <c r="C56" s="2">
        <v>0.02</v>
      </c>
    </row>
    <row r="57" spans="2:3" x14ac:dyDescent="0.2">
      <c r="B57" s="1" t="s">
        <v>3</v>
      </c>
      <c r="C57" s="1">
        <v>25</v>
      </c>
    </row>
    <row r="59" spans="2:3" x14ac:dyDescent="0.2">
      <c r="B59" s="1" t="s">
        <v>6</v>
      </c>
      <c r="C59" s="6">
        <f>PV(C56,C57,-1)</f>
        <v>19.523456473586034</v>
      </c>
    </row>
    <row r="61" spans="2:3" x14ac:dyDescent="0.2">
      <c r="B61" s="1" t="s">
        <v>5</v>
      </c>
      <c r="C61" s="5">
        <v>20</v>
      </c>
    </row>
    <row r="63" spans="2:3" x14ac:dyDescent="0.2">
      <c r="B63" s="3" t="s">
        <v>8</v>
      </c>
      <c r="C63" s="4">
        <f>C55/C59/(1+C56)^(1-C61)</f>
        <v>74618.506948232694</v>
      </c>
    </row>
  </sheetData>
  <mergeCells count="6">
    <mergeCell ref="B53:C53"/>
    <mergeCell ref="B3:C3"/>
    <mergeCell ref="B12:C12"/>
    <mergeCell ref="B21:C21"/>
    <mergeCell ref="B31:C31"/>
    <mergeCell ref="B42:C4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67A7A-8F98-654F-B860-4489CB504EEF}">
  <dimension ref="B3:C20"/>
  <sheetViews>
    <sheetView workbookViewId="0">
      <selection activeCell="B24" sqref="B24"/>
    </sheetView>
  </sheetViews>
  <sheetFormatPr baseColWidth="10" defaultRowHeight="16" x14ac:dyDescent="0.2"/>
  <cols>
    <col min="2" max="2" width="20" customWidth="1"/>
  </cols>
  <sheetData>
    <row r="3" spans="2:3" x14ac:dyDescent="0.2">
      <c r="B3" s="7" t="s">
        <v>15</v>
      </c>
      <c r="C3" s="7"/>
    </row>
    <row r="5" spans="2:3" x14ac:dyDescent="0.2">
      <c r="B5" s="1" t="s">
        <v>0</v>
      </c>
      <c r="C5" s="5">
        <v>15000</v>
      </c>
    </row>
    <row r="6" spans="2:3" x14ac:dyDescent="0.2">
      <c r="B6" s="1" t="s">
        <v>1</v>
      </c>
      <c r="C6" s="2">
        <v>0.04</v>
      </c>
    </row>
    <row r="7" spans="2:3" x14ac:dyDescent="0.2">
      <c r="B7" s="1" t="s">
        <v>2</v>
      </c>
      <c r="C7" s="1">
        <v>10</v>
      </c>
    </row>
    <row r="9" spans="2:3" x14ac:dyDescent="0.2">
      <c r="B9" s="3" t="s">
        <v>24</v>
      </c>
      <c r="C9" s="4">
        <f>FV(C6,C7,-C5)</f>
        <v>180091.60684437922</v>
      </c>
    </row>
    <row r="12" spans="2:3" x14ac:dyDescent="0.2">
      <c r="B12" s="7" t="s">
        <v>16</v>
      </c>
      <c r="C12" s="7"/>
    </row>
    <row r="14" spans="2:3" x14ac:dyDescent="0.2">
      <c r="B14" s="1" t="s">
        <v>0</v>
      </c>
      <c r="C14" s="5">
        <v>5000</v>
      </c>
    </row>
    <row r="15" spans="2:3" x14ac:dyDescent="0.2">
      <c r="B15" s="1" t="s">
        <v>1</v>
      </c>
      <c r="C15" s="2">
        <v>0.03</v>
      </c>
    </row>
    <row r="16" spans="2:3" x14ac:dyDescent="0.2">
      <c r="B16" s="1" t="s">
        <v>2</v>
      </c>
      <c r="C16" s="1">
        <v>20</v>
      </c>
    </row>
    <row r="18" spans="2:3" x14ac:dyDescent="0.2">
      <c r="B18" s="1" t="s">
        <v>26</v>
      </c>
      <c r="C18" s="1">
        <v>1</v>
      </c>
    </row>
    <row r="20" spans="2:3" x14ac:dyDescent="0.2">
      <c r="B20" s="3" t="s">
        <v>24</v>
      </c>
      <c r="C20" s="4">
        <f>FV(C15,C16,-C14,,C18)</f>
        <v>138382.42861824928</v>
      </c>
    </row>
  </sheetData>
  <mergeCells count="2">
    <mergeCell ref="B3:C3"/>
    <mergeCell ref="B12:C12"/>
  </mergeCell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26437-082C-724C-B8CB-740F810EB166}">
  <dimension ref="B3:C32"/>
  <sheetViews>
    <sheetView workbookViewId="0">
      <selection activeCell="B10" sqref="B10"/>
    </sheetView>
  </sheetViews>
  <sheetFormatPr baseColWidth="10" defaultRowHeight="16" x14ac:dyDescent="0.2"/>
  <cols>
    <col min="2" max="2" width="25.33203125" customWidth="1"/>
  </cols>
  <sheetData>
    <row r="3" spans="2:3" x14ac:dyDescent="0.2">
      <c r="B3" s="7" t="s">
        <v>17</v>
      </c>
      <c r="C3" s="7"/>
    </row>
    <row r="5" spans="2:3" x14ac:dyDescent="0.2">
      <c r="B5" s="1" t="s">
        <v>0</v>
      </c>
      <c r="C5" s="5">
        <v>200000</v>
      </c>
    </row>
    <row r="6" spans="2:3" x14ac:dyDescent="0.2">
      <c r="B6" s="1" t="s">
        <v>1</v>
      </c>
      <c r="C6" s="2">
        <v>0.1</v>
      </c>
    </row>
    <row r="7" spans="2:3" x14ac:dyDescent="0.2">
      <c r="B7" s="1" t="s">
        <v>2</v>
      </c>
      <c r="C7" s="1">
        <v>3</v>
      </c>
    </row>
    <row r="8" spans="2:3" x14ac:dyDescent="0.2">
      <c r="B8" s="1" t="s">
        <v>9</v>
      </c>
      <c r="C8" s="2">
        <v>0.05</v>
      </c>
    </row>
    <row r="10" spans="2:3" x14ac:dyDescent="0.2">
      <c r="B10" s="3" t="s">
        <v>23</v>
      </c>
      <c r="C10" s="4">
        <f>C5/(C6-C8)*(1-((1+C8)/(1+C6))^C7)</f>
        <v>521036.81442524464</v>
      </c>
    </row>
    <row r="13" spans="2:3" x14ac:dyDescent="0.2">
      <c r="B13" s="7" t="s">
        <v>18</v>
      </c>
      <c r="C13" s="7"/>
    </row>
    <row r="15" spans="2:3" x14ac:dyDescent="0.2">
      <c r="B15" s="1" t="s">
        <v>0</v>
      </c>
      <c r="C15" s="5">
        <v>20000</v>
      </c>
    </row>
    <row r="16" spans="2:3" x14ac:dyDescent="0.2">
      <c r="B16" s="1" t="s">
        <v>1</v>
      </c>
      <c r="C16" s="2">
        <v>7.0000000000000007E-2</v>
      </c>
    </row>
    <row r="17" spans="2:3" x14ac:dyDescent="0.2">
      <c r="B17" s="1" t="s">
        <v>2</v>
      </c>
      <c r="C17" s="1">
        <v>20</v>
      </c>
    </row>
    <row r="18" spans="2:3" x14ac:dyDescent="0.2">
      <c r="B18" s="1" t="s">
        <v>9</v>
      </c>
      <c r="C18" s="2">
        <v>0.03</v>
      </c>
    </row>
    <row r="20" spans="2:3" x14ac:dyDescent="0.2">
      <c r="B20" s="3" t="s">
        <v>23</v>
      </c>
      <c r="C20" s="4">
        <f>C15/(C16-C18)*(1-((1+C18)/(1+C16))^C17)</f>
        <v>266633.26788290235</v>
      </c>
    </row>
    <row r="23" spans="2:3" x14ac:dyDescent="0.2">
      <c r="B23" s="7" t="s">
        <v>19</v>
      </c>
      <c r="C23" s="7"/>
    </row>
    <row r="25" spans="2:3" x14ac:dyDescent="0.2">
      <c r="B25" s="1" t="s">
        <v>0</v>
      </c>
      <c r="C25" s="5">
        <v>20000</v>
      </c>
    </row>
    <row r="26" spans="2:3" x14ac:dyDescent="0.2">
      <c r="B26" s="1" t="s">
        <v>1</v>
      </c>
      <c r="C26" s="2">
        <v>7.0000000000000007E-2</v>
      </c>
    </row>
    <row r="27" spans="2:3" x14ac:dyDescent="0.2">
      <c r="B27" s="1" t="s">
        <v>2</v>
      </c>
      <c r="C27" s="1">
        <v>20</v>
      </c>
    </row>
    <row r="28" spans="2:3" x14ac:dyDescent="0.2">
      <c r="B28" s="1" t="s">
        <v>9</v>
      </c>
      <c r="C28" s="2">
        <v>0.03</v>
      </c>
    </row>
    <row r="30" spans="2:3" x14ac:dyDescent="0.2">
      <c r="B30" s="1" t="s">
        <v>5</v>
      </c>
      <c r="C30" s="5">
        <v>0.25</v>
      </c>
    </row>
    <row r="32" spans="2:3" x14ac:dyDescent="0.2">
      <c r="B32" s="3" t="s">
        <v>23</v>
      </c>
      <c r="C32" s="4">
        <f>C25/(C26-C28)*(1-((1+C28)/(1+C26))^C27)*(1+C26)^(1-C30)</f>
        <v>280512.46769127419</v>
      </c>
    </row>
  </sheetData>
  <mergeCells count="3">
    <mergeCell ref="B3:C3"/>
    <mergeCell ref="B13:C13"/>
    <mergeCell ref="B23:C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3CFD2-F783-EE4A-A122-3557B3B4D935}">
  <dimension ref="B4:C23"/>
  <sheetViews>
    <sheetView workbookViewId="0">
      <selection activeCell="B23" sqref="B23"/>
    </sheetView>
  </sheetViews>
  <sheetFormatPr baseColWidth="10" defaultRowHeight="16" x14ac:dyDescent="0.2"/>
  <cols>
    <col min="2" max="2" width="24.5" customWidth="1"/>
    <col min="3" max="3" width="11.6640625" bestFit="1" customWidth="1"/>
  </cols>
  <sheetData>
    <row r="4" spans="2:3" x14ac:dyDescent="0.2">
      <c r="B4" s="7" t="s">
        <v>20</v>
      </c>
      <c r="C4" s="7"/>
    </row>
    <row r="6" spans="2:3" x14ac:dyDescent="0.2">
      <c r="B6" s="1" t="s">
        <v>0</v>
      </c>
      <c r="C6" s="5">
        <v>20000</v>
      </c>
    </row>
    <row r="7" spans="2:3" x14ac:dyDescent="0.2">
      <c r="B7" s="1" t="s">
        <v>1</v>
      </c>
      <c r="C7" s="2">
        <v>7.0000000000000007E-2</v>
      </c>
    </row>
    <row r="8" spans="2:3" x14ac:dyDescent="0.2">
      <c r="B8" s="1" t="s">
        <v>2</v>
      </c>
      <c r="C8" s="1">
        <v>20</v>
      </c>
    </row>
    <row r="9" spans="2:3" x14ac:dyDescent="0.2">
      <c r="B9" s="1" t="s">
        <v>9</v>
      </c>
      <c r="C9" s="2">
        <v>0.03</v>
      </c>
    </row>
    <row r="11" spans="2:3" x14ac:dyDescent="0.2">
      <c r="B11" s="3" t="s">
        <v>22</v>
      </c>
      <c r="C11" s="4">
        <f>C6/(C7-C9)*((1+C7)^C8-(1+C9)^C8)</f>
        <v>1031786.6139083828</v>
      </c>
    </row>
    <row r="14" spans="2:3" x14ac:dyDescent="0.2">
      <c r="B14" s="7" t="s">
        <v>21</v>
      </c>
      <c r="C14" s="7"/>
    </row>
    <row r="16" spans="2:3" x14ac:dyDescent="0.2">
      <c r="B16" s="1" t="s">
        <v>0</v>
      </c>
      <c r="C16" s="5">
        <v>20000</v>
      </c>
    </row>
    <row r="17" spans="2:3" x14ac:dyDescent="0.2">
      <c r="B17" s="1" t="s">
        <v>1</v>
      </c>
      <c r="C17" s="2">
        <v>7.0000000000000007E-2</v>
      </c>
    </row>
    <row r="18" spans="2:3" x14ac:dyDescent="0.2">
      <c r="B18" s="1" t="s">
        <v>2</v>
      </c>
      <c r="C18" s="1">
        <v>20</v>
      </c>
    </row>
    <row r="19" spans="2:3" x14ac:dyDescent="0.2">
      <c r="B19" s="1" t="s">
        <v>9</v>
      </c>
      <c r="C19" s="2">
        <v>0.03</v>
      </c>
    </row>
    <row r="21" spans="2:3" x14ac:dyDescent="0.2">
      <c r="B21" s="1" t="s">
        <v>5</v>
      </c>
      <c r="C21" s="5">
        <v>0.25</v>
      </c>
    </row>
    <row r="23" spans="2:3" x14ac:dyDescent="0.2">
      <c r="B23" s="3" t="s">
        <v>22</v>
      </c>
      <c r="C23" s="4">
        <f>C16/(C17-C19)*((1+C17)^C18-(1+C19)^C18)*(1+C17)^(1-C21)</f>
        <v>1085494.7377585804</v>
      </c>
    </row>
  </sheetData>
  <mergeCells count="2">
    <mergeCell ref="B4:C4"/>
    <mergeCell ref="B14:C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PV Annuität</vt:lpstr>
      <vt:lpstr>FV Annuität</vt:lpstr>
      <vt:lpstr>PV Wachsende Annuität</vt:lpstr>
      <vt:lpstr>FV Wachsende Annuität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 Wälchli</dc:creator>
  <cp:lastModifiedBy>Urs Wälchli</cp:lastModifiedBy>
  <dcterms:created xsi:type="dcterms:W3CDTF">2018-12-18T07:08:37Z</dcterms:created>
  <dcterms:modified xsi:type="dcterms:W3CDTF">2021-11-17T07:34:52Z</dcterms:modified>
</cp:coreProperties>
</file>